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gonzalez\AppData\Local\Microsoft\Windows\Temporary Internet Files\Content.Outlook\9405H5YH\"/>
    </mc:Choice>
  </mc:AlternateContent>
  <bookViews>
    <workbookView xWindow="0" yWindow="600" windowWidth="21600" windowHeight="91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V18" i="1" l="1"/>
  <c r="V14" i="1"/>
  <c r="V16" i="1"/>
  <c r="V17" i="1"/>
  <c r="V28" i="1"/>
  <c r="V24" i="1"/>
  <c r="V23" i="1"/>
  <c r="V22" i="1"/>
  <c r="V21" i="1"/>
  <c r="V15" i="1"/>
  <c r="V13" i="1"/>
  <c r="V10" i="1"/>
  <c r="V9" i="1"/>
  <c r="V8" i="1"/>
  <c r="V29" i="1"/>
  <c r="T29" i="1"/>
  <c r="U29" i="1"/>
  <c r="R29" i="1"/>
  <c r="S29" i="1"/>
  <c r="P29" i="1"/>
  <c r="Q29" i="1"/>
  <c r="N29" i="1"/>
  <c r="O29" i="1"/>
  <c r="L29" i="1"/>
  <c r="M29" i="1"/>
  <c r="J29" i="1"/>
  <c r="K29" i="1"/>
  <c r="H29" i="1"/>
  <c r="I29" i="1"/>
  <c r="F29" i="1"/>
  <c r="G29" i="1"/>
  <c r="D29" i="1"/>
  <c r="E29" i="1"/>
  <c r="U27" i="1"/>
  <c r="U26" i="1"/>
  <c r="U25" i="1"/>
  <c r="U20" i="1"/>
  <c r="U19" i="1"/>
  <c r="U12" i="1"/>
  <c r="U11" i="1"/>
  <c r="S27" i="1"/>
  <c r="S26" i="1"/>
  <c r="S25" i="1"/>
  <c r="S20" i="1"/>
  <c r="S19" i="1"/>
  <c r="S12" i="1"/>
  <c r="S11" i="1"/>
  <c r="Q27" i="1"/>
  <c r="Q26" i="1"/>
  <c r="Q25" i="1"/>
  <c r="Q20" i="1"/>
  <c r="Q19" i="1"/>
  <c r="Q12" i="1"/>
  <c r="Q11" i="1"/>
  <c r="O27" i="1"/>
  <c r="O26" i="1"/>
  <c r="O25" i="1"/>
  <c r="O20" i="1"/>
  <c r="O19" i="1"/>
  <c r="O12" i="1"/>
  <c r="O11" i="1"/>
  <c r="M27" i="1"/>
  <c r="M26" i="1"/>
  <c r="M25" i="1"/>
  <c r="M20" i="1"/>
  <c r="M19" i="1"/>
  <c r="M12" i="1"/>
  <c r="M11" i="1"/>
  <c r="K27" i="1"/>
  <c r="K26" i="1"/>
  <c r="K25" i="1"/>
  <c r="K20" i="1"/>
  <c r="K19" i="1"/>
  <c r="K12" i="1"/>
  <c r="K11" i="1"/>
  <c r="I27" i="1"/>
  <c r="I26" i="1"/>
  <c r="I25" i="1"/>
  <c r="I20" i="1"/>
  <c r="I19" i="1"/>
  <c r="I12" i="1"/>
  <c r="I11" i="1"/>
  <c r="G27" i="1"/>
  <c r="G26" i="1"/>
  <c r="G25" i="1"/>
  <c r="G20" i="1"/>
  <c r="G19" i="1"/>
  <c r="G12" i="1"/>
  <c r="G11" i="1"/>
  <c r="E27" i="1"/>
  <c r="E26" i="1"/>
  <c r="E25" i="1"/>
  <c r="E20" i="1"/>
  <c r="E19" i="1"/>
  <c r="E12" i="1"/>
  <c r="E11" i="1"/>
  <c r="U7" i="1"/>
  <c r="S7" i="1"/>
  <c r="Q7" i="1"/>
  <c r="O7" i="1"/>
  <c r="M7" i="1"/>
  <c r="K7" i="1"/>
  <c r="I7" i="1"/>
  <c r="G7" i="1"/>
  <c r="E7" i="1"/>
</calcChain>
</file>

<file path=xl/sharedStrings.xml><?xml version="1.0" encoding="utf-8"?>
<sst xmlns="http://schemas.openxmlformats.org/spreadsheetml/2006/main" count="64" uniqueCount="56">
  <si>
    <t>INSTITUTO ELECTORAL DE TAMAULIPAS</t>
  </si>
  <si>
    <t>CÓMPUTO FINAL DE LA ELECCIÓN DE DIPUTADOS DE REPRESENTACION PROPORCIONAL</t>
  </si>
  <si>
    <t>PROCESO ELECTORAL LOCAL 2018-2019</t>
  </si>
  <si>
    <t>DISTRITO ELECTORAL</t>
  </si>
  <si>
    <t>LISTADO NOMINAL</t>
  </si>
  <si>
    <t>PARTICIPACION</t>
  </si>
  <si>
    <t>VOTOS %</t>
  </si>
  <si>
    <t>CANDIDATOS NO REGISTRADOS</t>
  </si>
  <si>
    <t>VOTOS NULOS</t>
  </si>
  <si>
    <t>TOTAL</t>
  </si>
  <si>
    <t>01 Nuevo Laredo</t>
  </si>
  <si>
    <t>02 Nuevo Laredo</t>
  </si>
  <si>
    <t>03 Nuevo Laredo</t>
  </si>
  <si>
    <t>04 Reynosa</t>
  </si>
  <si>
    <t xml:space="preserve">05 Reynosa </t>
  </si>
  <si>
    <t xml:space="preserve">06 Reynosa </t>
  </si>
  <si>
    <t>07 Reynosa</t>
  </si>
  <si>
    <t>08 Rio Bravo</t>
  </si>
  <si>
    <t>09 Valle Hermoso</t>
  </si>
  <si>
    <t>10 Matamoros</t>
  </si>
  <si>
    <t xml:space="preserve">11 Matamoros </t>
  </si>
  <si>
    <t>12 Matamoros</t>
  </si>
  <si>
    <t>13 San Fernando</t>
  </si>
  <si>
    <t>14 Victoria</t>
  </si>
  <si>
    <t>15 Victoria</t>
  </si>
  <si>
    <t>16 Xicotencatl</t>
  </si>
  <si>
    <t xml:space="preserve">17 El Mante </t>
  </si>
  <si>
    <t>18 Altamira</t>
  </si>
  <si>
    <t>19 Miramar</t>
  </si>
  <si>
    <t>20 Ciudad Madero</t>
  </si>
  <si>
    <t>21 Tampico</t>
  </si>
  <si>
    <t>22 Tampico</t>
  </si>
  <si>
    <t>Totales</t>
  </si>
  <si>
    <t>Distrito 1</t>
  </si>
  <si>
    <t>Distrito 5</t>
  </si>
  <si>
    <t>Distrito 6</t>
  </si>
  <si>
    <t>Distrito 8</t>
  </si>
  <si>
    <t>Distrito 10</t>
  </si>
  <si>
    <t>Distrito 11</t>
  </si>
  <si>
    <t>Distrito 13</t>
  </si>
  <si>
    <t>Distrito 14</t>
  </si>
  <si>
    <t>Distrito 19</t>
  </si>
  <si>
    <t>Distrito 20</t>
  </si>
  <si>
    <t>Distrito 21</t>
  </si>
  <si>
    <t xml:space="preserve">Resolución TE-RIN-07/2019 del TRIELTAM. Anuló la votación de las casillas 1841 B, 817 C3, 749 E1 C7, 1985 C1 </t>
  </si>
  <si>
    <t>Resolución TE-RIN-02/2019 del TRIELTAM. Anuló la votación de las casillas 1773 B, 1762 B, 1759 C1, 1750 C1, 1747 B y 1078 C2</t>
  </si>
  <si>
    <t>Resolución TE-RIN-08/2019 del TRIELTAM. Anuló la votación de las casillas 1067 B, 1094 E1 C1, 1094 E1 C2 y 1106 B</t>
  </si>
  <si>
    <t xml:space="preserve">Resolución TE-RIN-18/2019 del TRIELTAM. Anuló la votación de la casilla 1586 B </t>
  </si>
  <si>
    <t>Resolución TE-RIN-14/2019 del TRIELTAM. Anuló la votación de las casillas 364 C1</t>
  </si>
  <si>
    <t>Resolución TE-RIN-01/2019 del TRIELTAM. Anuló la votación de las casillas 77 E1C3 y 92 B</t>
  </si>
  <si>
    <t>Resolución TE-RIN-03/2019 del TRIELTAM. Anuló la votación de la casilla 255 B</t>
  </si>
  <si>
    <t>Resolución TE-RIN-13/2019 del TRIELTAM. Anuló la votación de la casilla 1355 C1</t>
  </si>
  <si>
    <t>Resolución TE-RIN-12/2019 del TRIELTAM. Anuló la votación de la casilla 1884 C1</t>
  </si>
  <si>
    <t>Resolución TE-RIN-15/2019 y sus acumulados TE-RIN-16/2019 y TE-RIN-17/2019. Anuló la votación de las casillas 656 C1 y 669 C5</t>
  </si>
  <si>
    <t>Resolución TE-RIN-20/2019 y su acumulado TE-RIN-21/2019 del TRIELTAM. Anuló la votación de las casillas 610 C4, 620 C4 y 630 C2</t>
  </si>
  <si>
    <t>Distritos en donde se modificó la votación por la nulidad de casillas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</si>
</sst>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0">
    <xf numFmtId="0" fontId="0" fillId="0" borderId="0" xfId="0"/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2" fillId="3" borderId="1" xfId="0" applyFont="1" applyFill="1" applyBorder="1" applyAlignment="1">
      <alignment vertical="center"/>
    </xf>
    <xf numFmtId="3" fontId="5" fillId="3" borderId="1" xfId="1" applyNumberFormat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3" fontId="5" fillId="3" borderId="1" xfId="2" applyNumberFormat="1" applyFont="1" applyFill="1" applyBorder="1" applyAlignment="1">
      <alignment horizontal="center" wrapText="1"/>
    </xf>
    <xf numFmtId="3" fontId="0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0" borderId="0" xfId="0" applyFont="1"/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5</xdr:row>
      <xdr:rowOff>57150</xdr:rowOff>
    </xdr:from>
    <xdr:to>
      <xdr:col>3</xdr:col>
      <xdr:colOff>455417</xdr:colOff>
      <xdr:row>5</xdr:row>
      <xdr:rowOff>419100</xdr:rowOff>
    </xdr:to>
    <xdr:pic>
      <xdr:nvPicPr>
        <xdr:cNvPr id="2" name="1 Imagen" descr="P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25" y="1076325"/>
          <a:ext cx="388742" cy="36195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5</xdr:row>
      <xdr:rowOff>66675</xdr:rowOff>
    </xdr:from>
    <xdr:to>
      <xdr:col>5</xdr:col>
      <xdr:colOff>464608</xdr:colOff>
      <xdr:row>5</xdr:row>
      <xdr:rowOff>419100</xdr:rowOff>
    </xdr:to>
    <xdr:pic>
      <xdr:nvPicPr>
        <xdr:cNvPr id="3" name="2 Imagen" descr="PR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19625" y="1085850"/>
          <a:ext cx="397933" cy="352425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5</xdr:row>
      <xdr:rowOff>47625</xdr:rowOff>
    </xdr:from>
    <xdr:to>
      <xdr:col>7</xdr:col>
      <xdr:colOff>515863</xdr:colOff>
      <xdr:row>5</xdr:row>
      <xdr:rowOff>419100</xdr:rowOff>
    </xdr:to>
    <xdr:pic>
      <xdr:nvPicPr>
        <xdr:cNvPr id="4" name="3 Imagen" descr="PRD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24575" y="1066800"/>
          <a:ext cx="468238" cy="371475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5</xdr:row>
      <xdr:rowOff>57150</xdr:rowOff>
    </xdr:from>
    <xdr:to>
      <xdr:col>9</xdr:col>
      <xdr:colOff>479425</xdr:colOff>
      <xdr:row>5</xdr:row>
      <xdr:rowOff>409575</xdr:rowOff>
    </xdr:to>
    <xdr:pic>
      <xdr:nvPicPr>
        <xdr:cNvPr id="5" name="4 Imagen" descr="PVEM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7625" y="1076325"/>
          <a:ext cx="412750" cy="352425"/>
        </a:xfrm>
        <a:prstGeom prst="rect">
          <a:avLst/>
        </a:prstGeom>
      </xdr:spPr>
    </xdr:pic>
    <xdr:clientData/>
  </xdr:twoCellAnchor>
  <xdr:twoCellAnchor>
    <xdr:from>
      <xdr:col>11</xdr:col>
      <xdr:colOff>57150</xdr:colOff>
      <xdr:row>5</xdr:row>
      <xdr:rowOff>57150</xdr:rowOff>
    </xdr:from>
    <xdr:to>
      <xdr:col>11</xdr:col>
      <xdr:colOff>445893</xdr:colOff>
      <xdr:row>5</xdr:row>
      <xdr:rowOff>409575</xdr:rowOff>
    </xdr:to>
    <xdr:pic>
      <xdr:nvPicPr>
        <xdr:cNvPr id="6" name="5 Imagen" descr="PT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82100" y="1076325"/>
          <a:ext cx="388743" cy="3524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5</xdr:row>
      <xdr:rowOff>47625</xdr:rowOff>
    </xdr:from>
    <xdr:to>
      <xdr:col>13</xdr:col>
      <xdr:colOff>501650</xdr:colOff>
      <xdr:row>6</xdr:row>
      <xdr:rowOff>0</xdr:rowOff>
    </xdr:to>
    <xdr:pic>
      <xdr:nvPicPr>
        <xdr:cNvPr id="7" name="6 Imagen" descr="C:\Users\kguerra\Desktop\1200px-Logo_Partido_Movimiento_Ciudadano_(México).svg.png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59" b="11268"/>
        <a:stretch/>
      </xdr:blipFill>
      <xdr:spPr bwMode="auto">
        <a:xfrm>
          <a:off x="9034463" y="1095375"/>
          <a:ext cx="444500" cy="361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15</xdr:col>
      <xdr:colOff>38100</xdr:colOff>
      <xdr:row>5</xdr:row>
      <xdr:rowOff>180975</xdr:rowOff>
    </xdr:from>
    <xdr:to>
      <xdr:col>15</xdr:col>
      <xdr:colOff>568960</xdr:colOff>
      <xdr:row>5</xdr:row>
      <xdr:rowOff>273843</xdr:rowOff>
    </xdr:to>
    <xdr:pic>
      <xdr:nvPicPr>
        <xdr:cNvPr id="8" name="7 Imagen" descr="PM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211050" y="1200150"/>
          <a:ext cx="530860" cy="9286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38100</xdr:rowOff>
    </xdr:from>
    <xdr:to>
      <xdr:col>0</xdr:col>
      <xdr:colOff>733424</xdr:colOff>
      <xdr:row>3</xdr:row>
      <xdr:rowOff>219075</xdr:rowOff>
    </xdr:to>
    <xdr:pic>
      <xdr:nvPicPr>
        <xdr:cNvPr id="9" name="3 Imagen" descr="LOGO2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8600"/>
          <a:ext cx="676274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361950</xdr:colOff>
      <xdr:row>1</xdr:row>
      <xdr:rowOff>47625</xdr:rowOff>
    </xdr:from>
    <xdr:to>
      <xdr:col>21</xdr:col>
      <xdr:colOff>257176</xdr:colOff>
      <xdr:row>4</xdr:row>
      <xdr:rowOff>0</xdr:rowOff>
    </xdr:to>
    <xdr:pic>
      <xdr:nvPicPr>
        <xdr:cNvPr id="10" name="9 Imagen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3150" y="238125"/>
          <a:ext cx="56197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2"/>
  <sheetViews>
    <sheetView tabSelected="1" zoomScale="80" zoomScaleNormal="80" workbookViewId="0">
      <pane ySplit="6" topLeftCell="A7" activePane="bottomLeft" state="frozen"/>
      <selection pane="bottomLeft" activeCell="A9" sqref="A9"/>
    </sheetView>
  </sheetViews>
  <sheetFormatPr baseColWidth="10" defaultRowHeight="15" x14ac:dyDescent="0.25"/>
  <cols>
    <col min="1" max="1" width="19.28515625" style="18" customWidth="1"/>
    <col min="3" max="3" width="14.7109375" customWidth="1"/>
    <col min="4" max="4" width="8.42578125" customWidth="1"/>
    <col min="5" max="5" width="10" customWidth="1"/>
    <col min="6" max="6" width="8.42578125" customWidth="1"/>
    <col min="7" max="7" width="9.7109375" customWidth="1"/>
    <col min="8" max="8" width="8.85546875" customWidth="1"/>
    <col min="9" max="9" width="9.5703125" customWidth="1"/>
    <col min="10" max="10" width="8.140625" customWidth="1"/>
    <col min="11" max="11" width="9.28515625" customWidth="1"/>
    <col min="12" max="12" width="7.7109375" customWidth="1"/>
    <col min="13" max="13" width="9.140625" customWidth="1"/>
    <col min="14" max="14" width="8.140625" customWidth="1"/>
    <col min="15" max="15" width="9.85546875" customWidth="1"/>
    <col min="16" max="16" width="9" customWidth="1"/>
    <col min="17" max="17" width="9.42578125" customWidth="1"/>
    <col min="18" max="18" width="12.85546875" customWidth="1"/>
    <col min="19" max="19" width="9.5703125" customWidth="1"/>
    <col min="20" max="20" width="8.140625" customWidth="1"/>
    <col min="21" max="21" width="10" customWidth="1"/>
    <col min="22" max="22" width="8.42578125" customWidth="1"/>
  </cols>
  <sheetData>
    <row r="2" spans="1:22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8.7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8" customHeight="1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6" spans="1:22" ht="30" x14ac:dyDescent="0.25">
      <c r="A6" s="5" t="s">
        <v>3</v>
      </c>
      <c r="B6" s="11" t="s">
        <v>4</v>
      </c>
      <c r="C6" s="5" t="s">
        <v>5</v>
      </c>
      <c r="D6" s="6"/>
      <c r="E6" s="7" t="s">
        <v>6</v>
      </c>
      <c r="F6" s="6"/>
      <c r="G6" s="7" t="s">
        <v>6</v>
      </c>
      <c r="H6" s="6"/>
      <c r="I6" s="7" t="s">
        <v>6</v>
      </c>
      <c r="J6" s="6"/>
      <c r="K6" s="7" t="s">
        <v>6</v>
      </c>
      <c r="L6" s="6"/>
      <c r="M6" s="7" t="s">
        <v>6</v>
      </c>
      <c r="N6" s="6"/>
      <c r="O6" s="7" t="s">
        <v>6</v>
      </c>
      <c r="P6" s="6"/>
      <c r="Q6" s="7" t="s">
        <v>6</v>
      </c>
      <c r="R6" s="12" t="s">
        <v>7</v>
      </c>
      <c r="S6" s="7" t="s">
        <v>6</v>
      </c>
      <c r="T6" s="12" t="s">
        <v>8</v>
      </c>
      <c r="U6" s="7" t="s">
        <v>6</v>
      </c>
      <c r="V6" s="5" t="s">
        <v>9</v>
      </c>
    </row>
    <row r="7" spans="1:22" s="19" customFormat="1" x14ac:dyDescent="0.25">
      <c r="A7" s="20" t="s">
        <v>10</v>
      </c>
      <c r="B7" s="21">
        <v>121800</v>
      </c>
      <c r="C7" s="22">
        <v>25.126436781609197</v>
      </c>
      <c r="D7" s="23">
        <v>13993</v>
      </c>
      <c r="E7" s="24">
        <f>D7*100/V7</f>
        <v>46.641778607379756</v>
      </c>
      <c r="F7" s="23">
        <v>3980</v>
      </c>
      <c r="G7" s="24">
        <f>F7*100/V7</f>
        <v>13.266224459184693</v>
      </c>
      <c r="H7" s="25">
        <v>313</v>
      </c>
      <c r="I7" s="22">
        <f>H7*100/V7</f>
        <v>1.0432985567147761</v>
      </c>
      <c r="J7" s="25">
        <v>477</v>
      </c>
      <c r="K7" s="22">
        <f>J7*100/V7</f>
        <v>1.5899470017666077</v>
      </c>
      <c r="L7" s="25">
        <v>299</v>
      </c>
      <c r="M7" s="22">
        <f>L7*100/V7</f>
        <v>0.99663344555181499</v>
      </c>
      <c r="N7" s="25">
        <v>858</v>
      </c>
      <c r="O7" s="22">
        <f>N7*100/V7</f>
        <v>2.8599046698443384</v>
      </c>
      <c r="P7" s="23">
        <v>8603</v>
      </c>
      <c r="Q7" s="24">
        <f>P7*100/V7</f>
        <v>28.675710809639678</v>
      </c>
      <c r="R7" s="25">
        <v>43</v>
      </c>
      <c r="S7" s="22">
        <f>R7*100/V7</f>
        <v>0.14332855571480951</v>
      </c>
      <c r="T7" s="23">
        <v>1435</v>
      </c>
      <c r="U7" s="24">
        <f>T7*100/V7</f>
        <v>4.7831738942035269</v>
      </c>
      <c r="V7" s="23">
        <v>30001</v>
      </c>
    </row>
    <row r="8" spans="1:22" s="19" customFormat="1" x14ac:dyDescent="0.25">
      <c r="A8" s="39" t="s">
        <v>11</v>
      </c>
      <c r="B8" s="3">
        <v>129883</v>
      </c>
      <c r="C8" s="13">
        <v>26.161237421371542</v>
      </c>
      <c r="D8" s="14">
        <v>16260</v>
      </c>
      <c r="E8" s="15">
        <v>47.85308572942111</v>
      </c>
      <c r="F8" s="14">
        <v>5074</v>
      </c>
      <c r="G8" s="15">
        <v>14.932752582477413</v>
      </c>
      <c r="H8" s="16">
        <v>193</v>
      </c>
      <c r="I8" s="13">
        <v>0.56799788104417437</v>
      </c>
      <c r="J8" s="16">
        <v>455</v>
      </c>
      <c r="K8" s="13">
        <v>1.3390623620471467</v>
      </c>
      <c r="L8" s="16">
        <v>311</v>
      </c>
      <c r="M8" s="13">
        <v>0.9152711969157421</v>
      </c>
      <c r="N8" s="16">
        <v>707</v>
      </c>
      <c r="O8" s="13">
        <v>2.080696901027105</v>
      </c>
      <c r="P8" s="14">
        <v>9672</v>
      </c>
      <c r="Q8" s="15">
        <v>28.464639924659348</v>
      </c>
      <c r="R8" s="16">
        <v>20</v>
      </c>
      <c r="S8" s="13">
        <v>5.8859884046028432E-2</v>
      </c>
      <c r="T8" s="14">
        <v>1287</v>
      </c>
      <c r="U8" s="15">
        <v>3.7876335383619293</v>
      </c>
      <c r="V8" s="14">
        <f>D8+F8+H8+J8+L8+N8+P8+R8+T8</f>
        <v>33979</v>
      </c>
    </row>
    <row r="9" spans="1:22" s="19" customFormat="1" x14ac:dyDescent="0.25">
      <c r="A9" s="39" t="s">
        <v>12</v>
      </c>
      <c r="B9" s="4">
        <v>119027</v>
      </c>
      <c r="C9" s="13">
        <v>30.150302032311995</v>
      </c>
      <c r="D9" s="14">
        <v>19464</v>
      </c>
      <c r="E9" s="15">
        <v>54.23691030178059</v>
      </c>
      <c r="F9" s="14">
        <v>3845</v>
      </c>
      <c r="G9" s="15">
        <v>10.71418619555828</v>
      </c>
      <c r="H9" s="16">
        <v>253</v>
      </c>
      <c r="I9" s="13">
        <v>0.70499066514336672</v>
      </c>
      <c r="J9" s="16">
        <v>408</v>
      </c>
      <c r="K9" s="13">
        <v>1.1369019422074846</v>
      </c>
      <c r="L9" s="16">
        <v>341</v>
      </c>
      <c r="M9" s="13">
        <v>0.95020480954105946</v>
      </c>
      <c r="N9" s="16">
        <v>812</v>
      </c>
      <c r="O9" s="13">
        <v>2.2626577869423468</v>
      </c>
      <c r="P9" s="14">
        <v>9398</v>
      </c>
      <c r="Q9" s="15">
        <v>26.187756011926325</v>
      </c>
      <c r="R9" s="16">
        <v>57</v>
      </c>
      <c r="S9" s="13">
        <v>0.15883188898486916</v>
      </c>
      <c r="T9" s="14">
        <v>1309</v>
      </c>
      <c r="U9" s="15">
        <v>3.6475603979156799</v>
      </c>
      <c r="V9" s="14">
        <f>D9+F9+H9+J9+L9+N9+P9+R9+T9</f>
        <v>35887</v>
      </c>
    </row>
    <row r="10" spans="1:22" s="19" customFormat="1" x14ac:dyDescent="0.25">
      <c r="A10" s="39" t="s">
        <v>13</v>
      </c>
      <c r="B10" s="3">
        <v>118951</v>
      </c>
      <c r="C10" s="13">
        <v>26.51680103572059</v>
      </c>
      <c r="D10" s="14">
        <v>17707</v>
      </c>
      <c r="E10" s="15">
        <v>56.137847948766726</v>
      </c>
      <c r="F10" s="14">
        <v>2452</v>
      </c>
      <c r="G10" s="15">
        <v>7.773761968169425</v>
      </c>
      <c r="H10" s="16">
        <v>591</v>
      </c>
      <c r="I10" s="13">
        <v>1.8736922198972799</v>
      </c>
      <c r="J10" s="16">
        <v>368</v>
      </c>
      <c r="K10" s="13">
        <v>1.1666983704267326</v>
      </c>
      <c r="L10" s="16">
        <v>361</v>
      </c>
      <c r="M10" s="13">
        <v>1.1445057383805719</v>
      </c>
      <c r="N10" s="16">
        <v>638</v>
      </c>
      <c r="O10" s="13">
        <v>2.0226998922072159</v>
      </c>
      <c r="P10" s="14">
        <v>8184</v>
      </c>
      <c r="Q10" s="15">
        <v>25.946357237968424</v>
      </c>
      <c r="R10" s="16">
        <v>37</v>
      </c>
      <c r="S10" s="13">
        <v>0.11730391224399214</v>
      </c>
      <c r="T10" s="14">
        <v>1204</v>
      </c>
      <c r="U10" s="15">
        <v>3.8171327119396361</v>
      </c>
      <c r="V10" s="14">
        <f>D10+F10+H10+J10+L10+N10+P10+R10+T10</f>
        <v>31542</v>
      </c>
    </row>
    <row r="11" spans="1:22" s="19" customFormat="1" x14ac:dyDescent="0.25">
      <c r="A11" s="20" t="s">
        <v>14</v>
      </c>
      <c r="B11" s="21">
        <v>120886</v>
      </c>
      <c r="C11" s="22">
        <v>25.896298992439156</v>
      </c>
      <c r="D11" s="23">
        <v>14884</v>
      </c>
      <c r="E11" s="24">
        <f>D11*100/V11</f>
        <v>48.936380075620583</v>
      </c>
      <c r="F11" s="23">
        <v>1784</v>
      </c>
      <c r="G11" s="24">
        <f>F11*100/V11</f>
        <v>5.865526878185106</v>
      </c>
      <c r="H11" s="25">
        <v>560</v>
      </c>
      <c r="I11" s="22">
        <f>H11*100/V11</f>
        <v>1.8411967779056386</v>
      </c>
      <c r="J11" s="25">
        <v>453</v>
      </c>
      <c r="K11" s="22">
        <f>J11*100/V11</f>
        <v>1.489396679270097</v>
      </c>
      <c r="L11" s="25">
        <v>397</v>
      </c>
      <c r="M11" s="22">
        <f>L11*100/V11</f>
        <v>1.3052770014795332</v>
      </c>
      <c r="N11" s="25">
        <v>799</v>
      </c>
      <c r="O11" s="22">
        <f>N11*100/V11</f>
        <v>2.6269932599046522</v>
      </c>
      <c r="P11" s="23">
        <v>10470</v>
      </c>
      <c r="Q11" s="24">
        <f>P11*100/V11</f>
        <v>34.423804044057206</v>
      </c>
      <c r="R11" s="25">
        <v>46</v>
      </c>
      <c r="S11" s="22">
        <f>R11*100/V11</f>
        <v>0.15124116389939174</v>
      </c>
      <c r="T11" s="23">
        <v>1022</v>
      </c>
      <c r="U11" s="24">
        <f>T11*100/V11</f>
        <v>3.3601841196777906</v>
      </c>
      <c r="V11" s="23">
        <v>30415</v>
      </c>
    </row>
    <row r="12" spans="1:22" s="19" customFormat="1" x14ac:dyDescent="0.25">
      <c r="A12" s="20" t="s">
        <v>15</v>
      </c>
      <c r="B12" s="26">
        <v>128235</v>
      </c>
      <c r="C12" s="22">
        <v>27.278824034000078</v>
      </c>
      <c r="D12" s="23">
        <v>16981</v>
      </c>
      <c r="E12" s="24">
        <f>D12*100/V12</f>
        <v>49.556411603338589</v>
      </c>
      <c r="F12" s="23">
        <v>2825</v>
      </c>
      <c r="G12" s="24">
        <f>F12*100/V12</f>
        <v>8.2443238195295621</v>
      </c>
      <c r="H12" s="23">
        <v>1020</v>
      </c>
      <c r="I12" s="22">
        <f>H12*100/V12</f>
        <v>2.9767116091752759</v>
      </c>
      <c r="J12" s="25">
        <v>496</v>
      </c>
      <c r="K12" s="22">
        <f>J12*100/V12</f>
        <v>1.4474989785793497</v>
      </c>
      <c r="L12" s="25">
        <v>495</v>
      </c>
      <c r="M12" s="22">
        <f>L12*100/V12</f>
        <v>1.444580633864472</v>
      </c>
      <c r="N12" s="23">
        <v>1536</v>
      </c>
      <c r="O12" s="22">
        <f>N12*100/V12</f>
        <v>4.4825774820521804</v>
      </c>
      <c r="P12" s="23">
        <v>9225</v>
      </c>
      <c r="Q12" s="24">
        <f>P12*100/V12</f>
        <v>26.921729994746979</v>
      </c>
      <c r="R12" s="25">
        <v>35</v>
      </c>
      <c r="S12" s="22">
        <f>R12*100/V12</f>
        <v>0.10214206502072025</v>
      </c>
      <c r="T12" s="23">
        <v>1653</v>
      </c>
      <c r="U12" s="24">
        <f>T12*100/V12</f>
        <v>4.8240238136928735</v>
      </c>
      <c r="V12" s="23">
        <v>34266</v>
      </c>
    </row>
    <row r="13" spans="1:22" s="19" customFormat="1" x14ac:dyDescent="0.25">
      <c r="A13" s="39" t="s">
        <v>16</v>
      </c>
      <c r="B13" s="3">
        <v>121661</v>
      </c>
      <c r="C13" s="13">
        <v>26.25409950600439</v>
      </c>
      <c r="D13" s="14">
        <v>15685</v>
      </c>
      <c r="E13" s="15">
        <v>49.106164490779875</v>
      </c>
      <c r="F13" s="14">
        <v>1385</v>
      </c>
      <c r="G13" s="15">
        <v>4.3361197207351054</v>
      </c>
      <c r="H13" s="16">
        <v>750</v>
      </c>
      <c r="I13" s="13">
        <v>2.3480792711561942</v>
      </c>
      <c r="J13" s="16">
        <v>596</v>
      </c>
      <c r="K13" s="13">
        <v>1.8659403274787889</v>
      </c>
      <c r="L13" s="16">
        <v>736</v>
      </c>
      <c r="M13" s="13">
        <v>2.3042484580946119</v>
      </c>
      <c r="N13" s="14">
        <v>1129</v>
      </c>
      <c r="O13" s="13">
        <v>3.5346419961804578</v>
      </c>
      <c r="P13" s="14">
        <v>10317</v>
      </c>
      <c r="Q13" s="15">
        <v>32.300178454024611</v>
      </c>
      <c r="R13" s="16">
        <v>84</v>
      </c>
      <c r="S13" s="13">
        <v>0.26298487836949375</v>
      </c>
      <c r="T13" s="14">
        <v>1259</v>
      </c>
      <c r="U13" s="15">
        <v>3.9416424031808646</v>
      </c>
      <c r="V13" s="14">
        <f t="shared" ref="V13:V18" si="0">D13+F13+H13+J13+L13+N13+P13+R13+T13</f>
        <v>31941</v>
      </c>
    </row>
    <row r="14" spans="1:22" s="19" customFormat="1" x14ac:dyDescent="0.25">
      <c r="A14" s="20" t="s">
        <v>17</v>
      </c>
      <c r="B14" s="27">
        <v>132489</v>
      </c>
      <c r="C14" s="22">
        <v>26.988655661979486</v>
      </c>
      <c r="D14" s="23">
        <v>15339</v>
      </c>
      <c r="E14" s="24">
        <v>43.054506809855411</v>
      </c>
      <c r="F14" s="23">
        <v>4627</v>
      </c>
      <c r="G14" s="24">
        <v>12.948513577760998</v>
      </c>
      <c r="H14" s="25">
        <v>814</v>
      </c>
      <c r="I14" s="22">
        <v>2.2848672987107421</v>
      </c>
      <c r="J14" s="25">
        <v>745</v>
      </c>
      <c r="K14" s="22">
        <v>2.0835081242833571</v>
      </c>
      <c r="L14" s="23">
        <v>2004</v>
      </c>
      <c r="M14" s="22">
        <v>5.607293676762592</v>
      </c>
      <c r="N14" s="23">
        <v>1641</v>
      </c>
      <c r="O14" s="22">
        <v>4.6032944598260483</v>
      </c>
      <c r="P14" s="23">
        <v>8884</v>
      </c>
      <c r="Q14" s="24">
        <v>24.968537628995723</v>
      </c>
      <c r="R14" s="25">
        <v>31</v>
      </c>
      <c r="S14" s="22">
        <v>8.9492966412171041E-2</v>
      </c>
      <c r="T14" s="23">
        <v>1557</v>
      </c>
      <c r="U14" s="24">
        <v>4.3599854573929582</v>
      </c>
      <c r="V14" s="23">
        <f t="shared" si="0"/>
        <v>35642</v>
      </c>
    </row>
    <row r="15" spans="1:22" s="19" customFormat="1" x14ac:dyDescent="0.25">
      <c r="A15" s="39" t="s">
        <v>18</v>
      </c>
      <c r="B15" s="4">
        <v>106787</v>
      </c>
      <c r="C15" s="13">
        <v>35.335761843670113</v>
      </c>
      <c r="D15" s="14">
        <v>15162</v>
      </c>
      <c r="E15" s="15">
        <v>40.181268882175225</v>
      </c>
      <c r="F15" s="14">
        <v>6303</v>
      </c>
      <c r="G15" s="15">
        <v>16.703768484655747</v>
      </c>
      <c r="H15" s="16">
        <v>334</v>
      </c>
      <c r="I15" s="13">
        <v>0.88514337202522919</v>
      </c>
      <c r="J15" s="16">
        <v>865</v>
      </c>
      <c r="K15" s="13">
        <v>2.2923623257539618</v>
      </c>
      <c r="L15" s="16">
        <v>586</v>
      </c>
      <c r="M15" s="13">
        <v>1.5529760958286956</v>
      </c>
      <c r="N15" s="16">
        <v>972</v>
      </c>
      <c r="O15" s="13">
        <v>2.5759262203847988</v>
      </c>
      <c r="P15" s="14">
        <v>10377</v>
      </c>
      <c r="Q15" s="15">
        <v>27.500397519478454</v>
      </c>
      <c r="R15" s="14">
        <v>1519</v>
      </c>
      <c r="S15" s="13">
        <v>4.0255472518153388</v>
      </c>
      <c r="T15" s="1">
        <v>1616</v>
      </c>
      <c r="U15" s="15">
        <v>4.2826098478825463</v>
      </c>
      <c r="V15" s="14">
        <f t="shared" si="0"/>
        <v>37734</v>
      </c>
    </row>
    <row r="16" spans="1:22" s="19" customFormat="1" x14ac:dyDescent="0.25">
      <c r="A16" s="20" t="s">
        <v>19</v>
      </c>
      <c r="B16" s="21">
        <v>114444</v>
      </c>
      <c r="C16" s="22">
        <v>29.750795148719025</v>
      </c>
      <c r="D16" s="23">
        <v>10102</v>
      </c>
      <c r="E16" s="24">
        <v>29.966517857142858</v>
      </c>
      <c r="F16" s="23">
        <v>5293</v>
      </c>
      <c r="G16" s="24">
        <v>15.65437030075188</v>
      </c>
      <c r="H16" s="25">
        <v>251</v>
      </c>
      <c r="I16" s="22">
        <v>0.75187969924812026</v>
      </c>
      <c r="J16" s="25">
        <v>430</v>
      </c>
      <c r="K16" s="22">
        <v>1.2717340225563909</v>
      </c>
      <c r="L16" s="25">
        <v>412</v>
      </c>
      <c r="M16" s="22">
        <v>1.2335526315789473</v>
      </c>
      <c r="N16" s="23">
        <v>1411</v>
      </c>
      <c r="O16" s="22">
        <v>4.1764567669172932</v>
      </c>
      <c r="P16" s="23">
        <v>9876</v>
      </c>
      <c r="Q16" s="24">
        <v>29.288063909774436</v>
      </c>
      <c r="R16" s="23">
        <v>4482</v>
      </c>
      <c r="S16" s="22">
        <v>13.284187030075188</v>
      </c>
      <c r="T16" s="23">
        <v>1477</v>
      </c>
      <c r="U16" s="24">
        <v>4.3732377819548871</v>
      </c>
      <c r="V16" s="23">
        <f t="shared" si="0"/>
        <v>33734</v>
      </c>
    </row>
    <row r="17" spans="1:22" s="19" customFormat="1" x14ac:dyDescent="0.25">
      <c r="A17" s="20" t="s">
        <v>20</v>
      </c>
      <c r="B17" s="21">
        <v>109574</v>
      </c>
      <c r="C17" s="22">
        <v>27.984740905689307</v>
      </c>
      <c r="D17" s="23">
        <v>9417</v>
      </c>
      <c r="E17" s="24">
        <v>31.212496738846855</v>
      </c>
      <c r="F17" s="23">
        <v>2864</v>
      </c>
      <c r="G17" s="24">
        <v>9.5780067831985392</v>
      </c>
      <c r="H17" s="25">
        <v>218</v>
      </c>
      <c r="I17" s="22">
        <v>0.72071484476911041</v>
      </c>
      <c r="J17" s="25">
        <v>509</v>
      </c>
      <c r="K17" s="22">
        <v>1.7055830941821029</v>
      </c>
      <c r="L17" s="25">
        <v>400</v>
      </c>
      <c r="M17" s="22">
        <v>1.3370727889381686</v>
      </c>
      <c r="N17" s="23">
        <v>1121</v>
      </c>
      <c r="O17" s="22">
        <v>3.7144534307331072</v>
      </c>
      <c r="P17" s="23">
        <v>9689</v>
      </c>
      <c r="Q17" s="24">
        <v>32.187581528828595</v>
      </c>
      <c r="R17" s="23">
        <v>4448</v>
      </c>
      <c r="S17" s="22">
        <v>14.678450300026089</v>
      </c>
      <c r="T17" s="23">
        <v>1474</v>
      </c>
      <c r="U17" s="24">
        <v>4.8656404904774329</v>
      </c>
      <c r="V17" s="23">
        <f t="shared" si="0"/>
        <v>30140</v>
      </c>
    </row>
    <row r="18" spans="1:22" s="19" customFormat="1" x14ac:dyDescent="0.25">
      <c r="A18" s="39" t="s">
        <v>21</v>
      </c>
      <c r="B18" s="3">
        <v>119963</v>
      </c>
      <c r="C18" s="13">
        <v>30.812833957136785</v>
      </c>
      <c r="D18" s="14">
        <v>12563</v>
      </c>
      <c r="E18" s="15">
        <v>33.987122605778595</v>
      </c>
      <c r="F18" s="14">
        <v>3880</v>
      </c>
      <c r="G18" s="15">
        <v>10.496699491397035</v>
      </c>
      <c r="H18" s="16">
        <v>264</v>
      </c>
      <c r="I18" s="13">
        <v>0.7142084190022725</v>
      </c>
      <c r="J18" s="16">
        <v>683</v>
      </c>
      <c r="K18" s="13">
        <v>1.8477437506763337</v>
      </c>
      <c r="L18" s="16">
        <v>553</v>
      </c>
      <c r="M18" s="13">
        <v>1.4960502110161238</v>
      </c>
      <c r="N18" s="14">
        <v>1793</v>
      </c>
      <c r="O18" s="13">
        <v>4.8506655123904343</v>
      </c>
      <c r="P18" s="14">
        <v>12295</v>
      </c>
      <c r="Q18" s="15">
        <v>33.262092847094472</v>
      </c>
      <c r="R18" s="14">
        <v>3346</v>
      </c>
      <c r="S18" s="13">
        <v>9.0520506438697108</v>
      </c>
      <c r="T18" s="14">
        <v>1587</v>
      </c>
      <c r="U18" s="15">
        <v>4.2933665187750245</v>
      </c>
      <c r="V18" s="14">
        <f t="shared" si="0"/>
        <v>36964</v>
      </c>
    </row>
    <row r="19" spans="1:22" s="19" customFormat="1" x14ac:dyDescent="0.25">
      <c r="A19" s="28" t="s">
        <v>22</v>
      </c>
      <c r="B19" s="27">
        <v>118194</v>
      </c>
      <c r="C19" s="22">
        <v>49.169162563243482</v>
      </c>
      <c r="D19" s="23">
        <v>33450</v>
      </c>
      <c r="E19" s="24">
        <f>D19*100/V19</f>
        <v>57.766034607812664</v>
      </c>
      <c r="F19" s="23">
        <v>5257</v>
      </c>
      <c r="G19" s="24">
        <f>F19*100/V19</f>
        <v>9.0785065450903186</v>
      </c>
      <c r="H19" s="25">
        <v>699</v>
      </c>
      <c r="I19" s="22">
        <f>H19*100/V19</f>
        <v>1.2071287949435292</v>
      </c>
      <c r="J19" s="25">
        <v>493</v>
      </c>
      <c r="K19" s="22">
        <f>J19*100/V19</f>
        <v>0.85137982247090116</v>
      </c>
      <c r="L19" s="25">
        <v>822</v>
      </c>
      <c r="M19" s="22">
        <f>L19*100/V19</f>
        <v>1.4195420163713606</v>
      </c>
      <c r="N19" s="23">
        <v>1392</v>
      </c>
      <c r="O19" s="22">
        <f>N19*100/V19</f>
        <v>2.4038959693296031</v>
      </c>
      <c r="P19" s="23">
        <v>13964</v>
      </c>
      <c r="Q19" s="24">
        <f>P19*100/V19</f>
        <v>24.114944910717369</v>
      </c>
      <c r="R19" s="25">
        <v>40</v>
      </c>
      <c r="S19" s="22">
        <f>R19*100/V19</f>
        <v>6.9077470383034578E-2</v>
      </c>
      <c r="T19" s="23">
        <v>1789</v>
      </c>
      <c r="U19" s="24">
        <f>T19*100/V19</f>
        <v>3.0894898628812211</v>
      </c>
      <c r="V19" s="23">
        <v>57906</v>
      </c>
    </row>
    <row r="20" spans="1:22" s="19" customFormat="1" x14ac:dyDescent="0.25">
      <c r="A20" s="20" t="s">
        <v>23</v>
      </c>
      <c r="B20" s="29">
        <v>124068</v>
      </c>
      <c r="C20" s="22">
        <v>47.100783441338621</v>
      </c>
      <c r="D20" s="23">
        <v>23953</v>
      </c>
      <c r="E20" s="24">
        <f>D20*100/V20</f>
        <v>41.164137551770956</v>
      </c>
      <c r="F20" s="23">
        <v>10026</v>
      </c>
      <c r="G20" s="24">
        <f>F20*100/V20</f>
        <v>17.230060664386741</v>
      </c>
      <c r="H20" s="25">
        <v>596</v>
      </c>
      <c r="I20" s="22">
        <f>H20*100/V20</f>
        <v>1.024248569317225</v>
      </c>
      <c r="J20" s="23">
        <v>2008</v>
      </c>
      <c r="K20" s="22">
        <f>J20*100/V20</f>
        <v>3.4508240389076974</v>
      </c>
      <c r="L20" s="25">
        <v>682</v>
      </c>
      <c r="M20" s="22">
        <f>L20*100/V20</f>
        <v>1.1720428259636702</v>
      </c>
      <c r="N20" s="23">
        <v>3641</v>
      </c>
      <c r="O20" s="22">
        <f>N20*100/V20</f>
        <v>6.2571963773221739</v>
      </c>
      <c r="P20" s="23">
        <v>15183</v>
      </c>
      <c r="Q20" s="24">
        <f>P20*100/V20</f>
        <v>26.092560449569508</v>
      </c>
      <c r="R20" s="25">
        <v>255</v>
      </c>
      <c r="S20" s="22">
        <f>R20*100/V20</f>
        <v>0.43822715633538983</v>
      </c>
      <c r="T20" s="23">
        <v>1845</v>
      </c>
      <c r="U20" s="24">
        <f>T20*100/V20</f>
        <v>3.170702366426644</v>
      </c>
      <c r="V20" s="23">
        <v>58189</v>
      </c>
    </row>
    <row r="21" spans="1:22" s="19" customFormat="1" x14ac:dyDescent="0.25">
      <c r="A21" s="39" t="s">
        <v>24</v>
      </c>
      <c r="B21" s="3">
        <v>124344</v>
      </c>
      <c r="C21" s="13">
        <v>41.422183619635852</v>
      </c>
      <c r="D21" s="14">
        <v>24817</v>
      </c>
      <c r="E21" s="15">
        <v>48.182735991923273</v>
      </c>
      <c r="F21" s="14">
        <v>5557</v>
      </c>
      <c r="G21" s="15">
        <v>10.789034287267503</v>
      </c>
      <c r="H21" s="16">
        <v>645</v>
      </c>
      <c r="I21" s="13">
        <v>1.2522812876169767</v>
      </c>
      <c r="J21" s="16">
        <v>976</v>
      </c>
      <c r="K21" s="13">
        <v>1.8949248631227429</v>
      </c>
      <c r="L21" s="16">
        <v>890</v>
      </c>
      <c r="M21" s="13">
        <v>1.7279540247738128</v>
      </c>
      <c r="N21" s="14">
        <v>2524</v>
      </c>
      <c r="O21" s="13">
        <v>4.900399953403487</v>
      </c>
      <c r="P21" s="14">
        <v>14060</v>
      </c>
      <c r="Q21" s="15">
        <v>27.297790548673941</v>
      </c>
      <c r="R21" s="16">
        <v>104</v>
      </c>
      <c r="S21" s="13">
        <v>0.20191822311963656</v>
      </c>
      <c r="T21" s="14">
        <v>1933</v>
      </c>
      <c r="U21" s="15">
        <v>3.7529608200986293</v>
      </c>
      <c r="V21" s="14">
        <f>D21+F21+H21+J21+L21+N21+P21+R21+T21</f>
        <v>51506</v>
      </c>
    </row>
    <row r="22" spans="1:22" s="19" customFormat="1" x14ac:dyDescent="0.25">
      <c r="A22" s="39" t="s">
        <v>25</v>
      </c>
      <c r="B22" s="10">
        <v>126650</v>
      </c>
      <c r="C22" s="13">
        <v>47.487564153178049</v>
      </c>
      <c r="D22" s="14">
        <v>37697</v>
      </c>
      <c r="E22" s="15">
        <v>62.678948506060557</v>
      </c>
      <c r="F22" s="14">
        <v>5206</v>
      </c>
      <c r="G22" s="15">
        <v>8.6560364464692476</v>
      </c>
      <c r="H22" s="16">
        <v>819</v>
      </c>
      <c r="I22" s="13">
        <v>1.3617544851437406</v>
      </c>
      <c r="J22" s="16">
        <v>395</v>
      </c>
      <c r="K22" s="13">
        <v>0.65676803618043667</v>
      </c>
      <c r="L22" s="16">
        <v>661</v>
      </c>
      <c r="M22" s="13">
        <v>1.0990472706715662</v>
      </c>
      <c r="N22" s="14">
        <v>1161</v>
      </c>
      <c r="O22" s="13">
        <v>1.9303992152037643</v>
      </c>
      <c r="P22" s="14">
        <v>12577</v>
      </c>
      <c r="Q22" s="15">
        <v>20.911826812762914</v>
      </c>
      <c r="R22" s="16">
        <v>42</v>
      </c>
      <c r="S22" s="13">
        <v>6.983356334070466E-2</v>
      </c>
      <c r="T22" s="14">
        <v>1585</v>
      </c>
      <c r="U22" s="15">
        <v>2.6353856641670683</v>
      </c>
      <c r="V22" s="14">
        <f>D22+F22+H22+J22+L22+N22+P22+R22+T22</f>
        <v>60143</v>
      </c>
    </row>
    <row r="23" spans="1:22" s="19" customFormat="1" x14ac:dyDescent="0.25">
      <c r="A23" s="39" t="s">
        <v>26</v>
      </c>
      <c r="B23" s="10">
        <v>117665</v>
      </c>
      <c r="C23" s="13">
        <v>42.545361832320573</v>
      </c>
      <c r="D23" s="14">
        <v>27551</v>
      </c>
      <c r="E23" s="15">
        <v>55.034857473881864</v>
      </c>
      <c r="F23" s="14">
        <v>4040</v>
      </c>
      <c r="G23" s="15">
        <v>8.0701544116178265</v>
      </c>
      <c r="H23" s="16">
        <v>557</v>
      </c>
      <c r="I23" s="13">
        <v>1.1126425760572103</v>
      </c>
      <c r="J23" s="16">
        <v>731</v>
      </c>
      <c r="K23" s="13">
        <v>1.460218533389265</v>
      </c>
      <c r="L23" s="14">
        <v>1073</v>
      </c>
      <c r="M23" s="13">
        <v>2.1433850702143387</v>
      </c>
      <c r="N23" s="14">
        <v>1369</v>
      </c>
      <c r="O23" s="13">
        <v>2.7346637102734666</v>
      </c>
      <c r="P23" s="14">
        <v>13102</v>
      </c>
      <c r="Q23" s="15">
        <v>26.172070074509097</v>
      </c>
      <c r="R23" s="16">
        <v>51</v>
      </c>
      <c r="S23" s="13">
        <v>0.1018757116318092</v>
      </c>
      <c r="T23" s="14">
        <v>1587</v>
      </c>
      <c r="U23" s="15">
        <v>3.1701324384251213</v>
      </c>
      <c r="V23" s="14">
        <f>D23+F23+H23+J23+L23+N23+P23+R23+T23</f>
        <v>50061</v>
      </c>
    </row>
    <row r="24" spans="1:22" s="19" customFormat="1" x14ac:dyDescent="0.25">
      <c r="A24" s="39" t="s">
        <v>27</v>
      </c>
      <c r="B24" s="10">
        <v>123770</v>
      </c>
      <c r="C24" s="13">
        <v>36.537933263310983</v>
      </c>
      <c r="D24" s="1">
        <v>23590</v>
      </c>
      <c r="E24" s="15">
        <v>52.163721999867327</v>
      </c>
      <c r="F24" s="1">
        <v>4223</v>
      </c>
      <c r="G24" s="15">
        <v>9.3381686310063472</v>
      </c>
      <c r="H24" s="2">
        <v>464</v>
      </c>
      <c r="I24" s="13">
        <v>1.0260265793954404</v>
      </c>
      <c r="J24" s="2">
        <v>731</v>
      </c>
      <c r="K24" s="13">
        <v>1.6164341153837649</v>
      </c>
      <c r="L24" s="2">
        <v>474</v>
      </c>
      <c r="M24" s="13">
        <v>1.0481392211927558</v>
      </c>
      <c r="N24" s="1">
        <v>2607</v>
      </c>
      <c r="O24" s="13">
        <v>5.7647657165601576</v>
      </c>
      <c r="P24" s="1">
        <v>11693</v>
      </c>
      <c r="Q24" s="15">
        <v>25.856312053601044</v>
      </c>
      <c r="R24" s="2">
        <v>48</v>
      </c>
      <c r="S24" s="13">
        <v>0.10614068062711453</v>
      </c>
      <c r="T24" s="1">
        <v>1393</v>
      </c>
      <c r="U24" s="15">
        <v>3.0802910023660526</v>
      </c>
      <c r="V24" s="17">
        <f>D24+F24+H24+J24+L24+N24+P24+R24+T24</f>
        <v>45223</v>
      </c>
    </row>
    <row r="25" spans="1:22" s="19" customFormat="1" x14ac:dyDescent="0.25">
      <c r="A25" s="20" t="s">
        <v>28</v>
      </c>
      <c r="B25" s="30">
        <v>110802</v>
      </c>
      <c r="C25" s="22">
        <v>29.680872186422629</v>
      </c>
      <c r="D25" s="31">
        <v>16352</v>
      </c>
      <c r="E25" s="24">
        <f>D25*100/V25</f>
        <v>50.355680103470576</v>
      </c>
      <c r="F25" s="31">
        <v>1636</v>
      </c>
      <c r="G25" s="24">
        <f>F25*100/V25</f>
        <v>5.0380315954793211</v>
      </c>
      <c r="H25" s="31">
        <v>350</v>
      </c>
      <c r="I25" s="22">
        <f>H25*100/V25</f>
        <v>1.0778184953653804</v>
      </c>
      <c r="J25" s="31">
        <v>519</v>
      </c>
      <c r="K25" s="22">
        <f>J25*100/V25</f>
        <v>1.5982508545560927</v>
      </c>
      <c r="L25" s="31">
        <v>1824</v>
      </c>
      <c r="M25" s="22">
        <f>L25*100/V25</f>
        <v>5.6169741015612971</v>
      </c>
      <c r="N25" s="31">
        <v>644</v>
      </c>
      <c r="O25" s="22">
        <f>N25*100/V25</f>
        <v>1.9831860314723</v>
      </c>
      <c r="P25" s="31">
        <v>10038</v>
      </c>
      <c r="Q25" s="24">
        <f>P25*100/V25</f>
        <v>30.911834447079112</v>
      </c>
      <c r="R25" s="31">
        <v>36</v>
      </c>
      <c r="S25" s="22">
        <f>R25*100/V25</f>
        <v>0.1108613309518677</v>
      </c>
      <c r="T25" s="31">
        <v>1074</v>
      </c>
      <c r="U25" s="24">
        <f>T25*100/V25</f>
        <v>3.307363040064053</v>
      </c>
      <c r="V25" s="32">
        <v>32473</v>
      </c>
    </row>
    <row r="26" spans="1:22" s="19" customFormat="1" x14ac:dyDescent="0.25">
      <c r="A26" s="20" t="s">
        <v>29</v>
      </c>
      <c r="B26" s="30">
        <v>126680</v>
      </c>
      <c r="C26" s="22">
        <v>31.46826649826334</v>
      </c>
      <c r="D26" s="23">
        <v>15785</v>
      </c>
      <c r="E26" s="24">
        <f>D26*100/V26</f>
        <v>39.790773884547519</v>
      </c>
      <c r="F26" s="23">
        <v>2970</v>
      </c>
      <c r="G26" s="24">
        <f>F26*100/V26</f>
        <v>7.4867658179984877</v>
      </c>
      <c r="H26" s="25">
        <v>910</v>
      </c>
      <c r="I26" s="22">
        <f>H26*100/V26</f>
        <v>2.2939248802621628</v>
      </c>
      <c r="J26" s="23">
        <v>1974</v>
      </c>
      <c r="K26" s="22">
        <f>J26*100/V26</f>
        <v>4.9760524325686921</v>
      </c>
      <c r="L26" s="23">
        <v>2694</v>
      </c>
      <c r="M26" s="22">
        <f>L26*100/V26</f>
        <v>6.7910259642046888</v>
      </c>
      <c r="N26" s="23">
        <v>1739</v>
      </c>
      <c r="O26" s="22">
        <f>N26*100/V26</f>
        <v>4.3836652382152757</v>
      </c>
      <c r="P26" s="23">
        <v>12576</v>
      </c>
      <c r="Q26" s="24">
        <f>P26*100/V26</f>
        <v>31.701537685908747</v>
      </c>
      <c r="R26" s="25">
        <v>58</v>
      </c>
      <c r="S26" s="22">
        <f>R26*100/V26</f>
        <v>0.14620620115956642</v>
      </c>
      <c r="T26" s="25">
        <v>964</v>
      </c>
      <c r="U26" s="24">
        <f>T26*100/V26</f>
        <v>2.4300478951348627</v>
      </c>
      <c r="V26" s="23">
        <v>39670</v>
      </c>
    </row>
    <row r="27" spans="1:22" s="19" customFormat="1" x14ac:dyDescent="0.25">
      <c r="A27" s="20" t="s">
        <v>30</v>
      </c>
      <c r="B27" s="30">
        <v>119672</v>
      </c>
      <c r="C27" s="22">
        <v>33.055351293535665</v>
      </c>
      <c r="D27" s="23">
        <v>21778</v>
      </c>
      <c r="E27" s="24">
        <f>D27*100/V27</f>
        <v>55.309206349206349</v>
      </c>
      <c r="F27" s="23">
        <v>1711</v>
      </c>
      <c r="G27" s="24">
        <f>F27*100/V27</f>
        <v>4.3453968253968256</v>
      </c>
      <c r="H27" s="25">
        <v>459</v>
      </c>
      <c r="I27" s="22">
        <f>H27*100/V27</f>
        <v>1.1657142857142857</v>
      </c>
      <c r="J27" s="25">
        <v>803</v>
      </c>
      <c r="K27" s="22">
        <f>J27*100/V27</f>
        <v>2.0393650793650795</v>
      </c>
      <c r="L27" s="25">
        <v>529</v>
      </c>
      <c r="M27" s="22">
        <f>L27*100/V27</f>
        <v>1.3434920634920635</v>
      </c>
      <c r="N27" s="25">
        <v>926</v>
      </c>
      <c r="O27" s="22">
        <f>N27*100/V27</f>
        <v>2.3517460317460319</v>
      </c>
      <c r="P27" s="23">
        <v>11923</v>
      </c>
      <c r="Q27" s="24">
        <f>P27*100/V27</f>
        <v>30.28063492063492</v>
      </c>
      <c r="R27" s="25">
        <v>48</v>
      </c>
      <c r="S27" s="22">
        <f>R27*100/V27</f>
        <v>0.1219047619047619</v>
      </c>
      <c r="T27" s="23">
        <v>1198</v>
      </c>
      <c r="U27" s="24">
        <f>T27*100/V27</f>
        <v>3.0425396825396827</v>
      </c>
      <c r="V27" s="23">
        <v>39375</v>
      </c>
    </row>
    <row r="28" spans="1:22" x14ac:dyDescent="0.25">
      <c r="A28" s="39" t="s">
        <v>31</v>
      </c>
      <c r="B28" s="10">
        <v>129456</v>
      </c>
      <c r="C28" s="13">
        <v>34.112748733160302</v>
      </c>
      <c r="D28" s="14">
        <v>24755</v>
      </c>
      <c r="E28" s="15">
        <v>56.056248726251667</v>
      </c>
      <c r="F28" s="14">
        <v>3556</v>
      </c>
      <c r="G28" s="15">
        <v>8.0523538869137923</v>
      </c>
      <c r="H28" s="16">
        <v>390</v>
      </c>
      <c r="I28" s="13">
        <v>0.88313217544892553</v>
      </c>
      <c r="J28" s="16">
        <v>644</v>
      </c>
      <c r="K28" s="13">
        <v>1.4583003102284822</v>
      </c>
      <c r="L28" s="16">
        <v>565</v>
      </c>
      <c r="M28" s="13">
        <v>1.2794094336631869</v>
      </c>
      <c r="N28" s="14">
        <v>1086</v>
      </c>
      <c r="O28" s="13">
        <v>2.4591834424039312</v>
      </c>
      <c r="P28" s="14">
        <v>11985</v>
      </c>
      <c r="Q28" s="15">
        <v>27.139331083988136</v>
      </c>
      <c r="R28" s="16">
        <v>41</v>
      </c>
      <c r="S28" s="13">
        <v>9.2842100495912683E-2</v>
      </c>
      <c r="T28" s="14">
        <v>1139</v>
      </c>
      <c r="U28" s="15">
        <v>2.5791988406059647</v>
      </c>
      <c r="V28" s="14">
        <f>D28+F28+H28+J28+L28+N28+P28+R28+T28</f>
        <v>44161</v>
      </c>
    </row>
    <row r="29" spans="1:22" ht="22.5" customHeight="1" x14ac:dyDescent="0.25">
      <c r="A29" s="5" t="s">
        <v>32</v>
      </c>
      <c r="B29" s="8">
        <v>2665001</v>
      </c>
      <c r="C29" s="9">
        <v>33.221788659741591</v>
      </c>
      <c r="D29" s="8">
        <f>SUM(D7:D28)</f>
        <v>427285</v>
      </c>
      <c r="E29" s="9">
        <f>D29*100/V29</f>
        <v>48.502642595737342</v>
      </c>
      <c r="F29" s="8">
        <f>SUM(F7:F28)</f>
        <v>88494</v>
      </c>
      <c r="G29" s="9">
        <f>F29*100/V29</f>
        <v>10.045269208765063</v>
      </c>
      <c r="H29" s="8">
        <f>SUM(H7:H28)</f>
        <v>11450</v>
      </c>
      <c r="I29" s="9">
        <f>H29*100/V29</f>
        <v>1.2997302917752613</v>
      </c>
      <c r="J29" s="8">
        <f>SUM(J7:J28)</f>
        <v>15759</v>
      </c>
      <c r="K29" s="9">
        <f>J29*100/V29</f>
        <v>1.7888602330206413</v>
      </c>
      <c r="L29" s="8">
        <f>SUM(L7:L28)</f>
        <v>17109</v>
      </c>
      <c r="M29" s="9">
        <f>L29*100/V29</f>
        <v>1.9421035425312616</v>
      </c>
      <c r="N29" s="8">
        <f>SUM(N7:N28)</f>
        <v>30506</v>
      </c>
      <c r="O29" s="9">
        <f>N29*100/V29</f>
        <v>3.4628447406896177</v>
      </c>
      <c r="P29" s="8">
        <f>SUM(P7:P28)</f>
        <v>244091</v>
      </c>
      <c r="Q29" s="9">
        <f>P29*100/V29</f>
        <v>27.70763900870876</v>
      </c>
      <c r="R29" s="8">
        <f>SUM(R7:R28)</f>
        <v>14871</v>
      </c>
      <c r="S29" s="9">
        <f>R29*100/V29</f>
        <v>1.6880601894314333</v>
      </c>
      <c r="T29" s="8">
        <f>SUM(T7:T28)</f>
        <v>31387</v>
      </c>
      <c r="U29" s="9">
        <f>T29*100/V29</f>
        <v>3.5628501893406224</v>
      </c>
      <c r="V29" s="8">
        <f>SUM(V7:V28)</f>
        <v>880952</v>
      </c>
    </row>
    <row r="31" spans="1:22" x14ac:dyDescent="0.25">
      <c r="A31" s="33"/>
      <c r="B31" s="34" t="s">
        <v>55</v>
      </c>
    </row>
    <row r="32" spans="1:22" x14ac:dyDescent="0.25">
      <c r="A32" s="35" t="s">
        <v>33</v>
      </c>
      <c r="B32" t="s">
        <v>44</v>
      </c>
    </row>
    <row r="33" spans="1:2" x14ac:dyDescent="0.25">
      <c r="A33" s="35" t="s">
        <v>34</v>
      </c>
      <c r="B33" t="s">
        <v>45</v>
      </c>
    </row>
    <row r="34" spans="1:2" x14ac:dyDescent="0.25">
      <c r="A34" s="35" t="s">
        <v>35</v>
      </c>
      <c r="B34" t="s">
        <v>46</v>
      </c>
    </row>
    <row r="35" spans="1:2" x14ac:dyDescent="0.25">
      <c r="A35" s="35" t="s">
        <v>36</v>
      </c>
      <c r="B35" t="s">
        <v>52</v>
      </c>
    </row>
    <row r="36" spans="1:2" x14ac:dyDescent="0.25">
      <c r="A36" s="35" t="s">
        <v>37</v>
      </c>
      <c r="B36" t="s">
        <v>53</v>
      </c>
    </row>
    <row r="37" spans="1:2" x14ac:dyDescent="0.25">
      <c r="A37" s="35" t="s">
        <v>38</v>
      </c>
      <c r="B37" t="s">
        <v>54</v>
      </c>
    </row>
    <row r="38" spans="1:2" x14ac:dyDescent="0.25">
      <c r="A38" s="35" t="s">
        <v>39</v>
      </c>
      <c r="B38" t="s">
        <v>48</v>
      </c>
    </row>
    <row r="39" spans="1:2" x14ac:dyDescent="0.25">
      <c r="A39" s="35" t="s">
        <v>40</v>
      </c>
      <c r="B39" t="s">
        <v>47</v>
      </c>
    </row>
    <row r="40" spans="1:2" x14ac:dyDescent="0.25">
      <c r="A40" s="35" t="s">
        <v>41</v>
      </c>
      <c r="B40" t="s">
        <v>49</v>
      </c>
    </row>
    <row r="41" spans="1:2" x14ac:dyDescent="0.25">
      <c r="A41" s="35" t="s">
        <v>42</v>
      </c>
      <c r="B41" t="s">
        <v>50</v>
      </c>
    </row>
    <row r="42" spans="1:2" x14ac:dyDescent="0.25">
      <c r="A42" s="35" t="s">
        <v>43</v>
      </c>
      <c r="B42" t="s">
        <v>51</v>
      </c>
    </row>
  </sheetData>
  <mergeCells count="3">
    <mergeCell ref="A2:V2"/>
    <mergeCell ref="A3:V3"/>
    <mergeCell ref="A4:V4"/>
  </mergeCells>
  <printOptions horizontalCentered="1"/>
  <pageMargins left="0.39370078740157483" right="0.39370078740157483" top="0.39370078740157483" bottom="0.39370078740157483" header="0.31496062992125984" footer="0.31496062992125984"/>
  <pageSetup paperSize="220" scale="9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Gonzalez Rodriguez</cp:lastModifiedBy>
  <cp:lastPrinted>2019-08-13T14:52:27Z</cp:lastPrinted>
  <dcterms:created xsi:type="dcterms:W3CDTF">2019-06-08T16:59:42Z</dcterms:created>
  <dcterms:modified xsi:type="dcterms:W3CDTF">2019-10-14T18:55:40Z</dcterms:modified>
</cp:coreProperties>
</file>